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u24668\Desktop\MsZ\MsZ2018\msz28_5_2018\"/>
    </mc:Choice>
  </mc:AlternateContent>
  <bookViews>
    <workbookView xWindow="0" yWindow="0" windowWidth="20580" windowHeight="7530"/>
  </bookViews>
  <sheets>
    <sheet name="č. 2 o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H73" i="1"/>
  <c r="J73" i="1" s="1"/>
  <c r="I71" i="1"/>
  <c r="J71" i="1" s="1"/>
  <c r="H71" i="1"/>
  <c r="H61" i="1"/>
  <c r="H59" i="1"/>
  <c r="I72" i="1" s="1"/>
  <c r="H51" i="1"/>
  <c r="H72" i="1" s="1"/>
  <c r="J38" i="1"/>
  <c r="I38" i="1"/>
  <c r="H38" i="1"/>
  <c r="I37" i="1"/>
  <c r="H36" i="1"/>
  <c r="H26" i="1"/>
  <c r="H24" i="1"/>
  <c r="H16" i="1"/>
  <c r="I36" i="1" s="1"/>
  <c r="I39" i="1" s="1"/>
  <c r="H7" i="1"/>
  <c r="H37" i="1" s="1"/>
  <c r="J37" i="1" s="1"/>
  <c r="J36" i="1" l="1"/>
  <c r="H74" i="1"/>
  <c r="J74" i="1" s="1"/>
  <c r="J72" i="1"/>
  <c r="H9" i="1"/>
  <c r="H27" i="1"/>
  <c r="I74" i="1"/>
  <c r="H39" i="1"/>
  <c r="J39" i="1" s="1"/>
</calcChain>
</file>

<file path=xl/sharedStrings.xml><?xml version="1.0" encoding="utf-8"?>
<sst xmlns="http://schemas.openxmlformats.org/spreadsheetml/2006/main" count="134" uniqueCount="69">
  <si>
    <t>Na MsZ dňa:</t>
  </si>
  <si>
    <t>Rozpočtové opatrenie č. 2</t>
  </si>
  <si>
    <t>K bodu č.</t>
  </si>
  <si>
    <t>Druh rozpočtu</t>
  </si>
  <si>
    <t>Funk.klas.</t>
  </si>
  <si>
    <t>Položka</t>
  </si>
  <si>
    <t>Názov položky</t>
  </si>
  <si>
    <t>Schválený</t>
  </si>
  <si>
    <t>Úprava o</t>
  </si>
  <si>
    <t>Dôvod zmeny</t>
  </si>
  <si>
    <t>PRÍJMY</t>
  </si>
  <si>
    <t>Bežné</t>
  </si>
  <si>
    <t>Kapitálové</t>
  </si>
  <si>
    <t>Predaj pozemkov</t>
  </si>
  <si>
    <t>príjem z predaja pozemkov - garáže</t>
  </si>
  <si>
    <t>Fin. op.</t>
  </si>
  <si>
    <t>Prevod prostriedkov peňažných fondov</t>
  </si>
  <si>
    <t xml:space="preserve">zvýšenie príjmu z rezervného fondu </t>
  </si>
  <si>
    <t>SPOLU</t>
  </si>
  <si>
    <t>VÝDAVKY</t>
  </si>
  <si>
    <t>01.1.1</t>
  </si>
  <si>
    <t>Všeobecné služby</t>
  </si>
  <si>
    <t>výdavky na služby súvisiace s podávaním žiadosti o NFP CIZS</t>
  </si>
  <si>
    <t>Transfery jednotlivcom</t>
  </si>
  <si>
    <t>výdavky na odstupné a odchodné (p.Ing. Harabin, p. Ovcarčík)</t>
  </si>
  <si>
    <t>06.2.0</t>
  </si>
  <si>
    <t>výdavky na opravu kanalizačných poklopov</t>
  </si>
  <si>
    <t>05.6.0</t>
  </si>
  <si>
    <t>zvýšenie výdavkov na jesenný výrub stromov ( príp. orez)</t>
  </si>
  <si>
    <t>06.4.0</t>
  </si>
  <si>
    <t>výdavky na verejné osvetlenie (súvis s uložením NN do zeme)</t>
  </si>
  <si>
    <t>08.1.0</t>
  </si>
  <si>
    <t>Nákup strojov, prístrojov, zariadení</t>
  </si>
  <si>
    <t xml:space="preserve">nákup športovej výbavy - spolufinancovanie </t>
  </si>
  <si>
    <t>Realizácia nových stavieb</t>
  </si>
  <si>
    <t>detské ihrisko - spolufinancovanie</t>
  </si>
  <si>
    <t>Rekonštrukcia a modernizácia</t>
  </si>
  <si>
    <t>spolufinancovanie projektu CIZS</t>
  </si>
  <si>
    <t>rekonštrukcia  šatní na futbalovom ihrisku - spolufinancovanie</t>
  </si>
  <si>
    <t>nákup stojanov na bicykle - 10ks</t>
  </si>
  <si>
    <t>ŠKOLY</t>
  </si>
  <si>
    <t>Na schválenie predkladá:</t>
  </si>
  <si>
    <t>Ing. Ján Kurňava</t>
  </si>
  <si>
    <t>Vypracovala:</t>
  </si>
  <si>
    <t>Ing. Jaroslava Kronová</t>
  </si>
  <si>
    <t>Dátum vyhotovenia:</t>
  </si>
  <si>
    <t>Dôvod zmeny rozpočtu:</t>
  </si>
  <si>
    <t>§ 14 ods. 2 písm. b)</t>
  </si>
  <si>
    <t>Rozpočet pred úpravou</t>
  </si>
  <si>
    <t>Rozpočet po úprave</t>
  </si>
  <si>
    <t>Príjmy</t>
  </si>
  <si>
    <t>Výdavky</t>
  </si>
  <si>
    <t>Rozdiel</t>
  </si>
  <si>
    <t xml:space="preserve">Bežný </t>
  </si>
  <si>
    <t>Kapitálový</t>
  </si>
  <si>
    <t>Finančné op.</t>
  </si>
  <si>
    <t>Rozpočtové opatrenie č. 3</t>
  </si>
  <si>
    <t>Informácia o úprave rozpočtu fin.prostriedkov zo ŠR :</t>
  </si>
  <si>
    <t>Transfery - zo ŠR</t>
  </si>
  <si>
    <t>príjem dotácie z Úradu vlády SR na nákup športovej výbavy</t>
  </si>
  <si>
    <t>príjem dotácie z Úradu vlády SR na detské ihrisko - sídlisko Magura</t>
  </si>
  <si>
    <t>príjem dotácie od SFZ na rekonštrukciu šatní na futbal. Ihrisku</t>
  </si>
  <si>
    <t xml:space="preserve">nákup športovej výbavy z dotácie z Úradu vlády SR </t>
  </si>
  <si>
    <t xml:space="preserve">detské ihrisko -  sídlisko Magura z dotácie z Úradu vlády SR </t>
  </si>
  <si>
    <t>rekonštrukcia  šatní na futbalovom ihrisku z dotácie</t>
  </si>
  <si>
    <t>Návrh na uznesenie:</t>
  </si>
  <si>
    <t>MsZ berie na vedomie rozpočtové opatrenie č. 3</t>
  </si>
  <si>
    <t>§ 14 ods. 1 Zák.č. 583/2004</t>
  </si>
  <si>
    <t>MsZ schvaľuje rozpočtové opatrenie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</si>
</sst>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3" fontId="0" fillId="0" borderId="1" xfId="0" applyNumberFormat="1" applyBorder="1"/>
    <xf numFmtId="0" fontId="0" fillId="0" borderId="1" xfId="0" applyFill="1" applyBorder="1"/>
    <xf numFmtId="4" fontId="0" fillId="0" borderId="1" xfId="0" applyNumberFormat="1" applyBorder="1"/>
    <xf numFmtId="0" fontId="1" fillId="0" borderId="1" xfId="0" applyFont="1" applyBorder="1"/>
    <xf numFmtId="3" fontId="0" fillId="0" borderId="1" xfId="0" applyNumberFormat="1" applyBorder="1" applyAlignment="1">
      <alignment horizontal="center"/>
    </xf>
    <xf numFmtId="4" fontId="0" fillId="0" borderId="1" xfId="0" applyNumberFormat="1" applyFill="1" applyBorder="1"/>
    <xf numFmtId="0" fontId="0" fillId="0" borderId="5" xfId="0" applyBorder="1"/>
    <xf numFmtId="0" fontId="0" fillId="0" borderId="1" xfId="0" applyFont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4" fontId="0" fillId="0" borderId="1" xfId="0" applyNumberFormat="1" applyFont="1" applyBorder="1" applyAlignment="1">
      <alignment horizontal="right" vertical="center"/>
    </xf>
    <xf numFmtId="4" fontId="1" fillId="0" borderId="6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" fontId="0" fillId="0" borderId="6" xfId="0" applyNumberFormat="1" applyFont="1" applyFill="1" applyBorder="1"/>
    <xf numFmtId="4" fontId="1" fillId="0" borderId="1" xfId="0" applyNumberFormat="1" applyFont="1" applyBorder="1"/>
    <xf numFmtId="0" fontId="5" fillId="0" borderId="1" xfId="0" applyFont="1" applyFill="1" applyBorder="1"/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4" xfId="0" applyNumberForma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3" fillId="0" borderId="3" xfId="0" applyFont="1" applyBorder="1"/>
    <xf numFmtId="0" fontId="3" fillId="0" borderId="4" xfId="0" applyFont="1" applyBorder="1"/>
    <xf numFmtId="0" fontId="0" fillId="0" borderId="2" xfId="0" applyBorder="1"/>
    <xf numFmtId="4" fontId="0" fillId="0" borderId="1" xfId="0" applyNumberFormat="1" applyBorder="1" applyAlignment="1">
      <alignment vertical="center"/>
    </xf>
    <xf numFmtId="0" fontId="0" fillId="0" borderId="2" xfId="0" applyFill="1" applyBorder="1" applyAlignment="1">
      <alignment horizontal="center"/>
    </xf>
    <xf numFmtId="4" fontId="0" fillId="0" borderId="4" xfId="0" applyNumberFormat="1" applyFill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/>
    <xf numFmtId="0" fontId="3" fillId="0" borderId="4" xfId="0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0" borderId="7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1" fillId="0" borderId="7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4" fillId="0" borderId="1" xfId="0" applyNumberFormat="1" applyFont="1" applyBorder="1"/>
    <xf numFmtId="0" fontId="0" fillId="0" borderId="0" xfId="0" applyBorder="1"/>
    <xf numFmtId="49" fontId="0" fillId="0" borderId="0" xfId="0" applyNumberFormat="1"/>
    <xf numFmtId="0" fontId="1" fillId="0" borderId="0" xfId="0" applyFont="1" applyBorder="1"/>
    <xf numFmtId="0" fontId="1" fillId="0" borderId="0" xfId="0" applyFont="1" applyFill="1" applyBorder="1"/>
    <xf numFmtId="14" fontId="0" fillId="0" borderId="0" xfId="0" applyNumberFormat="1" applyBorder="1" applyAlignment="1">
      <alignment horizontal="left"/>
    </xf>
    <xf numFmtId="0" fontId="4" fillId="0" borderId="0" xfId="0" applyFont="1" applyBorder="1"/>
    <xf numFmtId="4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4" fontId="1" fillId="0" borderId="1" xfId="0" applyNumberFormat="1" applyFont="1" applyBorder="1" applyAlignment="1">
      <alignment horizontal="center"/>
    </xf>
    <xf numFmtId="4" fontId="0" fillId="0" borderId="6" xfId="0" applyNumberFormat="1" applyFont="1" applyBorder="1"/>
    <xf numFmtId="2" fontId="0" fillId="0" borderId="1" xfId="0" applyNumberFormat="1" applyFill="1" applyBorder="1"/>
    <xf numFmtId="0" fontId="1" fillId="0" borderId="0" xfId="0" applyFont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abSelected="1" workbookViewId="0">
      <selection activeCell="E31" sqref="E31"/>
    </sheetView>
  </sheetViews>
  <sheetFormatPr defaultRowHeight="15" x14ac:dyDescent="0.25"/>
  <cols>
    <col min="1" max="1" width="14.5703125" customWidth="1"/>
    <col min="2" max="2" width="11.28515625" customWidth="1"/>
    <col min="3" max="3" width="11.5703125" customWidth="1"/>
    <col min="4" max="4" width="10.7109375" customWidth="1"/>
    <col min="6" max="6" width="21.7109375" customWidth="1"/>
    <col min="7" max="7" width="12.28515625" customWidth="1"/>
    <col min="8" max="8" width="12.5703125" customWidth="1"/>
    <col min="9" max="9" width="14.28515625" customWidth="1"/>
    <col min="10" max="10" width="11" customWidth="1"/>
    <col min="12" max="12" width="27.28515625" customWidth="1"/>
  </cols>
  <sheetData>
    <row r="1" spans="1:12" ht="18.75" x14ac:dyDescent="0.3">
      <c r="B1" s="1"/>
      <c r="C1" s="1"/>
      <c r="D1" s="1"/>
      <c r="E1" s="1"/>
      <c r="I1" t="s">
        <v>0</v>
      </c>
      <c r="J1" s="2">
        <v>43248</v>
      </c>
    </row>
    <row r="2" spans="1:12" ht="18.75" x14ac:dyDescent="0.3">
      <c r="B2" s="1" t="s">
        <v>1</v>
      </c>
      <c r="C2" s="1"/>
      <c r="D2" s="1"/>
      <c r="E2" s="1"/>
      <c r="I2" t="s">
        <v>2</v>
      </c>
      <c r="J2" s="3">
        <v>6</v>
      </c>
    </row>
    <row r="3" spans="1:12" x14ac:dyDescent="0.25">
      <c r="A3" s="4" t="s">
        <v>3</v>
      </c>
      <c r="B3" s="4" t="s">
        <v>4</v>
      </c>
      <c r="C3" s="4" t="s">
        <v>5</v>
      </c>
      <c r="D3" s="89" t="s">
        <v>6</v>
      </c>
      <c r="E3" s="90"/>
      <c r="F3" s="91"/>
      <c r="G3" s="4" t="s">
        <v>7</v>
      </c>
      <c r="H3" s="4" t="s">
        <v>8</v>
      </c>
      <c r="I3" s="89" t="s">
        <v>9</v>
      </c>
      <c r="J3" s="90"/>
      <c r="K3" s="90"/>
      <c r="L3" s="91"/>
    </row>
    <row r="4" spans="1:12" ht="15.75" x14ac:dyDescent="0.25">
      <c r="A4" s="5" t="s">
        <v>10</v>
      </c>
      <c r="B4" s="6"/>
      <c r="C4" s="7"/>
      <c r="D4" s="95"/>
      <c r="E4" s="95"/>
      <c r="F4" s="95"/>
      <c r="G4" s="8"/>
      <c r="H4" s="9"/>
      <c r="I4" s="88"/>
      <c r="J4" s="88"/>
      <c r="K4" s="88"/>
      <c r="L4" s="88"/>
    </row>
    <row r="5" spans="1:12" x14ac:dyDescent="0.25">
      <c r="A5" s="10" t="s">
        <v>11</v>
      </c>
      <c r="B5" s="6"/>
      <c r="C5" s="7"/>
      <c r="D5" s="95"/>
      <c r="E5" s="95"/>
      <c r="F5" s="95"/>
      <c r="G5" s="8"/>
      <c r="H5" s="9"/>
      <c r="I5" s="88"/>
      <c r="J5" s="88"/>
      <c r="K5" s="88"/>
      <c r="L5" s="88"/>
    </row>
    <row r="6" spans="1:12" x14ac:dyDescent="0.25">
      <c r="A6" s="10" t="s">
        <v>12</v>
      </c>
      <c r="B6" s="6"/>
      <c r="C6" s="11">
        <v>233</v>
      </c>
      <c r="D6" s="65" t="s">
        <v>13</v>
      </c>
      <c r="E6" s="66"/>
      <c r="F6" s="67"/>
      <c r="G6" s="12">
        <v>0</v>
      </c>
      <c r="H6" s="9">
        <v>3500</v>
      </c>
      <c r="I6" s="84" t="s">
        <v>14</v>
      </c>
      <c r="J6" s="85"/>
      <c r="K6" s="85"/>
      <c r="L6" s="86"/>
    </row>
    <row r="7" spans="1:12" x14ac:dyDescent="0.25">
      <c r="A7" s="10"/>
      <c r="B7" s="13"/>
      <c r="C7" s="14"/>
      <c r="D7" s="15"/>
      <c r="E7" s="16"/>
      <c r="F7" s="17"/>
      <c r="G7" s="18"/>
      <c r="H7" s="19">
        <f>SUM(H6:H6)</f>
        <v>3500</v>
      </c>
      <c r="I7" s="20"/>
      <c r="J7" s="21"/>
      <c r="K7" s="21"/>
      <c r="L7" s="22"/>
    </row>
    <row r="8" spans="1:12" x14ac:dyDescent="0.25">
      <c r="A8" s="10" t="s">
        <v>15</v>
      </c>
      <c r="B8" s="13"/>
      <c r="C8" s="14">
        <v>454</v>
      </c>
      <c r="D8" s="65" t="s">
        <v>16</v>
      </c>
      <c r="E8" s="66"/>
      <c r="F8" s="67"/>
      <c r="G8" s="18">
        <v>120000</v>
      </c>
      <c r="H8" s="23">
        <v>30000</v>
      </c>
      <c r="I8" s="84" t="s">
        <v>17</v>
      </c>
      <c r="J8" s="85"/>
      <c r="K8" s="85"/>
      <c r="L8" s="86"/>
    </row>
    <row r="9" spans="1:12" x14ac:dyDescent="0.25">
      <c r="A9" s="10" t="s">
        <v>18</v>
      </c>
      <c r="B9" s="6"/>
      <c r="C9" s="7"/>
      <c r="D9" s="74"/>
      <c r="E9" s="75"/>
      <c r="F9" s="76"/>
      <c r="G9" s="8"/>
      <c r="H9" s="24">
        <f>H7+H8</f>
        <v>33500</v>
      </c>
      <c r="I9" s="77"/>
      <c r="J9" s="77"/>
      <c r="K9" s="77"/>
      <c r="L9" s="77"/>
    </row>
    <row r="10" spans="1:12" ht="15.75" x14ac:dyDescent="0.25">
      <c r="A10" s="25" t="s">
        <v>19</v>
      </c>
      <c r="B10" s="6"/>
      <c r="C10" s="6"/>
      <c r="D10" s="78"/>
      <c r="E10" s="79"/>
      <c r="F10" s="80"/>
      <c r="G10" s="6"/>
      <c r="H10" s="6"/>
      <c r="I10" s="77"/>
      <c r="J10" s="77"/>
      <c r="K10" s="77"/>
      <c r="L10" s="77"/>
    </row>
    <row r="11" spans="1:12" x14ac:dyDescent="0.25">
      <c r="A11" s="10" t="s">
        <v>11</v>
      </c>
      <c r="B11" s="26" t="s">
        <v>20</v>
      </c>
      <c r="C11" s="27">
        <v>637</v>
      </c>
      <c r="D11" s="68" t="s">
        <v>21</v>
      </c>
      <c r="E11" s="69"/>
      <c r="F11" s="70"/>
      <c r="G11" s="28">
        <v>0</v>
      </c>
      <c r="H11" s="9">
        <v>7500</v>
      </c>
      <c r="I11" s="92" t="s">
        <v>22</v>
      </c>
      <c r="J11" s="93"/>
      <c r="K11" s="93"/>
      <c r="L11" s="94"/>
    </row>
    <row r="12" spans="1:12" x14ac:dyDescent="0.25">
      <c r="A12" s="6"/>
      <c r="B12" s="26" t="s">
        <v>20</v>
      </c>
      <c r="C12" s="27">
        <v>642</v>
      </c>
      <c r="D12" s="68" t="s">
        <v>23</v>
      </c>
      <c r="E12" s="69"/>
      <c r="F12" s="70"/>
      <c r="G12" s="28">
        <v>0</v>
      </c>
      <c r="H12" s="12">
        <v>8350</v>
      </c>
      <c r="I12" s="29" t="s">
        <v>24</v>
      </c>
      <c r="J12" s="30"/>
      <c r="K12" s="30"/>
      <c r="L12" s="31"/>
    </row>
    <row r="13" spans="1:12" x14ac:dyDescent="0.25">
      <c r="A13" s="10"/>
      <c r="B13" s="26" t="s">
        <v>25</v>
      </c>
      <c r="C13" s="27">
        <v>637</v>
      </c>
      <c r="D13" s="68" t="s">
        <v>21</v>
      </c>
      <c r="E13" s="69"/>
      <c r="F13" s="70"/>
      <c r="G13" s="28">
        <v>0</v>
      </c>
      <c r="H13" s="9">
        <v>3500</v>
      </c>
      <c r="I13" s="92" t="s">
        <v>26</v>
      </c>
      <c r="J13" s="93"/>
      <c r="K13" s="93"/>
      <c r="L13" s="94"/>
    </row>
    <row r="14" spans="1:12" x14ac:dyDescent="0.25">
      <c r="A14" s="10"/>
      <c r="B14" s="26" t="s">
        <v>27</v>
      </c>
      <c r="C14" s="27">
        <v>637</v>
      </c>
      <c r="D14" s="68" t="s">
        <v>21</v>
      </c>
      <c r="E14" s="69"/>
      <c r="F14" s="70"/>
      <c r="G14" s="28">
        <v>1500</v>
      </c>
      <c r="H14" s="9">
        <v>3000</v>
      </c>
      <c r="I14" s="84" t="s">
        <v>28</v>
      </c>
      <c r="J14" s="85"/>
      <c r="K14" s="85"/>
      <c r="L14" s="86"/>
    </row>
    <row r="15" spans="1:12" x14ac:dyDescent="0.25">
      <c r="A15" s="10"/>
      <c r="B15" s="26" t="s">
        <v>29</v>
      </c>
      <c r="C15" s="27">
        <v>637</v>
      </c>
      <c r="D15" s="68" t="s">
        <v>21</v>
      </c>
      <c r="E15" s="69"/>
      <c r="F15" s="70"/>
      <c r="G15" s="28">
        <v>0</v>
      </c>
      <c r="H15" s="12">
        <v>2000</v>
      </c>
      <c r="I15" s="84" t="s">
        <v>30</v>
      </c>
      <c r="J15" s="85"/>
      <c r="K15" s="85"/>
      <c r="L15" s="86"/>
    </row>
    <row r="16" spans="1:12" x14ac:dyDescent="0.25">
      <c r="A16" s="10"/>
      <c r="B16" s="26"/>
      <c r="C16" s="27"/>
      <c r="D16" s="78"/>
      <c r="E16" s="79"/>
      <c r="F16" s="80"/>
      <c r="G16" s="28"/>
      <c r="H16" s="24">
        <f>SUM(H11:H15)</f>
        <v>24350</v>
      </c>
      <c r="I16" s="29"/>
      <c r="J16" s="30"/>
      <c r="K16" s="30"/>
      <c r="L16" s="31"/>
    </row>
    <row r="17" spans="1:12" x14ac:dyDescent="0.25">
      <c r="A17" s="6"/>
      <c r="B17" s="26"/>
      <c r="C17" s="27"/>
      <c r="D17" s="78"/>
      <c r="E17" s="79"/>
      <c r="F17" s="80"/>
      <c r="G17" s="28"/>
      <c r="H17" s="9"/>
      <c r="I17" s="29"/>
      <c r="J17" s="32"/>
      <c r="K17" s="32"/>
      <c r="L17" s="33"/>
    </row>
    <row r="18" spans="1:12" x14ac:dyDescent="0.25">
      <c r="A18" s="10" t="s">
        <v>12</v>
      </c>
      <c r="B18" s="26" t="s">
        <v>31</v>
      </c>
      <c r="C18" s="27">
        <v>713</v>
      </c>
      <c r="D18" s="34" t="s">
        <v>32</v>
      </c>
      <c r="E18" s="30"/>
      <c r="F18" s="31"/>
      <c r="G18" s="28">
        <v>0</v>
      </c>
      <c r="H18" s="35">
        <v>500</v>
      </c>
      <c r="I18" s="92" t="s">
        <v>33</v>
      </c>
      <c r="J18" s="93"/>
      <c r="K18" s="93"/>
      <c r="L18" s="94"/>
    </row>
    <row r="19" spans="1:12" x14ac:dyDescent="0.25">
      <c r="A19" s="10"/>
      <c r="B19" s="26" t="s">
        <v>25</v>
      </c>
      <c r="C19" s="27">
        <v>717</v>
      </c>
      <c r="D19" s="34" t="s">
        <v>34</v>
      </c>
      <c r="E19" s="30"/>
      <c r="F19" s="31"/>
      <c r="G19" s="28">
        <v>0</v>
      </c>
      <c r="H19" s="9">
        <v>1500</v>
      </c>
      <c r="I19" s="29" t="s">
        <v>35</v>
      </c>
      <c r="J19" s="32"/>
      <c r="K19" s="32"/>
      <c r="L19" s="33"/>
    </row>
    <row r="20" spans="1:12" x14ac:dyDescent="0.25">
      <c r="A20" s="10"/>
      <c r="B20" s="26" t="s">
        <v>25</v>
      </c>
      <c r="C20" s="36">
        <v>717</v>
      </c>
      <c r="D20" s="65" t="s">
        <v>36</v>
      </c>
      <c r="E20" s="66"/>
      <c r="F20" s="67"/>
      <c r="G20" s="37">
        <v>0</v>
      </c>
      <c r="H20" s="12">
        <v>41177</v>
      </c>
      <c r="I20" s="38" t="s">
        <v>37</v>
      </c>
      <c r="J20" s="39"/>
      <c r="K20" s="40"/>
      <c r="L20" s="41"/>
    </row>
    <row r="21" spans="1:12" x14ac:dyDescent="0.25">
      <c r="A21" s="10"/>
      <c r="B21" s="26" t="s">
        <v>31</v>
      </c>
      <c r="C21" s="27">
        <v>717</v>
      </c>
      <c r="D21" s="68" t="s">
        <v>36</v>
      </c>
      <c r="E21" s="69"/>
      <c r="F21" s="70"/>
      <c r="G21" s="28">
        <v>0</v>
      </c>
      <c r="H21" s="12">
        <v>4000</v>
      </c>
      <c r="I21" s="20" t="s">
        <v>38</v>
      </c>
      <c r="J21" s="21"/>
      <c r="K21" s="21"/>
      <c r="L21" s="33"/>
    </row>
    <row r="22" spans="1:12" x14ac:dyDescent="0.25">
      <c r="A22" s="10"/>
      <c r="B22" s="26" t="s">
        <v>25</v>
      </c>
      <c r="C22" s="27">
        <v>713</v>
      </c>
      <c r="D22" s="34" t="s">
        <v>32</v>
      </c>
      <c r="E22" s="30"/>
      <c r="F22" s="31"/>
      <c r="G22" s="28">
        <v>0</v>
      </c>
      <c r="H22" s="9">
        <v>1200</v>
      </c>
      <c r="I22" s="29" t="s">
        <v>39</v>
      </c>
      <c r="J22" s="30"/>
      <c r="K22" s="30"/>
      <c r="L22" s="31"/>
    </row>
    <row r="23" spans="1:12" x14ac:dyDescent="0.25">
      <c r="A23" s="10"/>
      <c r="B23" s="26"/>
      <c r="C23" s="27"/>
      <c r="D23" s="68"/>
      <c r="E23" s="69"/>
      <c r="F23" s="70"/>
      <c r="G23" s="28"/>
      <c r="H23" s="9"/>
      <c r="I23" s="29"/>
      <c r="J23" s="30"/>
      <c r="K23" s="30"/>
      <c r="L23" s="31"/>
    </row>
    <row r="24" spans="1:12" x14ac:dyDescent="0.25">
      <c r="A24" s="10"/>
      <c r="B24" s="26"/>
      <c r="C24" s="27"/>
      <c r="D24" s="42"/>
      <c r="E24" s="43"/>
      <c r="F24" s="44"/>
      <c r="G24" s="28"/>
      <c r="H24" s="24">
        <f>SUM(H18:H22)</f>
        <v>48377</v>
      </c>
      <c r="I24" s="20"/>
      <c r="J24" s="21"/>
      <c r="K24" s="21"/>
      <c r="L24" s="33"/>
    </row>
    <row r="25" spans="1:12" x14ac:dyDescent="0.25">
      <c r="A25" s="10" t="s">
        <v>40</v>
      </c>
      <c r="B25" s="45"/>
      <c r="C25" s="46"/>
      <c r="D25" s="71"/>
      <c r="E25" s="72"/>
      <c r="F25" s="73"/>
      <c r="G25" s="28"/>
      <c r="H25" s="9"/>
      <c r="I25" s="47"/>
      <c r="J25" s="48"/>
      <c r="K25" s="48"/>
      <c r="L25" s="31"/>
    </row>
    <row r="26" spans="1:12" x14ac:dyDescent="0.25">
      <c r="A26" s="10"/>
      <c r="B26" s="26"/>
      <c r="C26" s="27"/>
      <c r="D26" s="42"/>
      <c r="E26" s="43"/>
      <c r="F26" s="44"/>
      <c r="G26" s="28"/>
      <c r="H26" s="24">
        <f>SUM(H25:H25)</f>
        <v>0</v>
      </c>
      <c r="I26" s="20"/>
      <c r="J26" s="32"/>
      <c r="K26" s="32"/>
      <c r="L26" s="31"/>
    </row>
    <row r="27" spans="1:12" x14ac:dyDescent="0.25">
      <c r="A27" s="49" t="s">
        <v>18</v>
      </c>
      <c r="B27" s="26"/>
      <c r="C27" s="27"/>
      <c r="D27" s="42"/>
      <c r="E27" s="50"/>
      <c r="F27" s="51"/>
      <c r="G27" s="28"/>
      <c r="H27" s="52">
        <f>H16+H24+H26</f>
        <v>72727</v>
      </c>
      <c r="I27" s="29"/>
      <c r="J27" s="30"/>
      <c r="K27" s="30"/>
      <c r="L27" s="31"/>
    </row>
    <row r="28" spans="1:12" x14ac:dyDescent="0.25">
      <c r="A28" s="64" t="s">
        <v>65</v>
      </c>
      <c r="D28" s="53"/>
      <c r="E28" s="53"/>
    </row>
    <row r="29" spans="1:12" x14ac:dyDescent="0.25">
      <c r="A29" t="s">
        <v>68</v>
      </c>
      <c r="H29" s="55" t="s">
        <v>41</v>
      </c>
      <c r="I29" s="55"/>
      <c r="J29" s="53" t="s">
        <v>42</v>
      </c>
      <c r="K29" s="53"/>
    </row>
    <row r="30" spans="1:12" x14ac:dyDescent="0.25">
      <c r="B30" s="54"/>
      <c r="H30" s="55" t="s">
        <v>43</v>
      </c>
      <c r="I30" s="55"/>
      <c r="J30" s="53" t="s">
        <v>44</v>
      </c>
      <c r="K30" s="53"/>
    </row>
    <row r="31" spans="1:12" x14ac:dyDescent="0.25">
      <c r="H31" s="56" t="s">
        <v>45</v>
      </c>
      <c r="I31" s="55"/>
      <c r="J31" s="57">
        <v>43241</v>
      </c>
      <c r="K31" s="53"/>
    </row>
    <row r="32" spans="1:12" x14ac:dyDescent="0.25">
      <c r="H32" s="56" t="s">
        <v>46</v>
      </c>
      <c r="I32" s="55"/>
      <c r="J32" s="53" t="s">
        <v>47</v>
      </c>
      <c r="K32" s="53"/>
    </row>
    <row r="33" spans="1:12" x14ac:dyDescent="0.25">
      <c r="H33" s="56"/>
      <c r="I33" s="55"/>
      <c r="J33" s="53"/>
      <c r="K33" s="53"/>
    </row>
    <row r="34" spans="1:12" x14ac:dyDescent="0.25">
      <c r="A34" s="58" t="s">
        <v>48</v>
      </c>
      <c r="B34" s="3"/>
      <c r="G34" s="58" t="s">
        <v>49</v>
      </c>
      <c r="H34" s="3"/>
    </row>
    <row r="35" spans="1:12" x14ac:dyDescent="0.25">
      <c r="A35" s="6"/>
      <c r="B35" s="4" t="s">
        <v>50</v>
      </c>
      <c r="C35" s="4" t="s">
        <v>51</v>
      </c>
      <c r="D35" s="4" t="s">
        <v>52</v>
      </c>
      <c r="G35" s="6"/>
      <c r="H35" s="4" t="s">
        <v>50</v>
      </c>
      <c r="I35" s="4" t="s">
        <v>51</v>
      </c>
      <c r="J35" s="4" t="s">
        <v>52</v>
      </c>
    </row>
    <row r="36" spans="1:12" x14ac:dyDescent="0.25">
      <c r="A36" s="10" t="s">
        <v>53</v>
      </c>
      <c r="B36" s="9">
        <v>2245580</v>
      </c>
      <c r="C36" s="9">
        <v>2064980</v>
      </c>
      <c r="D36" s="59">
        <v>180600</v>
      </c>
      <c r="G36" s="10" t="s">
        <v>53</v>
      </c>
      <c r="H36" s="9">
        <f>B36+H5</f>
        <v>2245580</v>
      </c>
      <c r="I36" s="9">
        <f>C36+H16</f>
        <v>2089330</v>
      </c>
      <c r="J36" s="59">
        <f>SUM(H36-I36)</f>
        <v>156250</v>
      </c>
    </row>
    <row r="37" spans="1:12" x14ac:dyDescent="0.25">
      <c r="A37" s="60" t="s">
        <v>54</v>
      </c>
      <c r="B37" s="9">
        <v>213000</v>
      </c>
      <c r="C37" s="9">
        <v>380010</v>
      </c>
      <c r="D37" s="59">
        <v>-167010</v>
      </c>
      <c r="G37" s="60" t="s">
        <v>54</v>
      </c>
      <c r="H37" s="9">
        <f>B37+H7</f>
        <v>216500</v>
      </c>
      <c r="I37" s="9">
        <f>C37+H24</f>
        <v>428387</v>
      </c>
      <c r="J37" s="59">
        <f t="shared" ref="J37:J39" si="0">SUM(H37-I37)</f>
        <v>-211887</v>
      </c>
    </row>
    <row r="38" spans="1:12" x14ac:dyDescent="0.25">
      <c r="A38" s="60" t="s">
        <v>55</v>
      </c>
      <c r="B38" s="9">
        <v>155900</v>
      </c>
      <c r="C38" s="9">
        <v>94150</v>
      </c>
      <c r="D38" s="59">
        <v>61750</v>
      </c>
      <c r="G38" s="60" t="s">
        <v>55</v>
      </c>
      <c r="H38" s="9">
        <f>B38+H8</f>
        <v>185900</v>
      </c>
      <c r="I38" s="9">
        <f>C38</f>
        <v>94150</v>
      </c>
      <c r="J38" s="59">
        <f t="shared" si="0"/>
        <v>91750</v>
      </c>
    </row>
    <row r="39" spans="1:12" x14ac:dyDescent="0.25">
      <c r="A39" s="8"/>
      <c r="B39" s="24">
        <v>2614480</v>
      </c>
      <c r="C39" s="24">
        <v>2539140</v>
      </c>
      <c r="D39" s="61">
        <v>75340</v>
      </c>
      <c r="G39" s="8"/>
      <c r="H39" s="24">
        <f>SUM(H36:H38)</f>
        <v>2647980</v>
      </c>
      <c r="I39" s="24">
        <f>SUM(I36:I38)</f>
        <v>2611867</v>
      </c>
      <c r="J39" s="61">
        <f t="shared" si="0"/>
        <v>36113</v>
      </c>
    </row>
    <row r="42" spans="1:12" ht="18.75" x14ac:dyDescent="0.3">
      <c r="B42" s="1"/>
      <c r="C42" s="1"/>
      <c r="D42" s="1"/>
      <c r="E42" s="1"/>
      <c r="I42" t="s">
        <v>0</v>
      </c>
      <c r="J42" s="2">
        <v>43248</v>
      </c>
    </row>
    <row r="43" spans="1:12" ht="18.75" x14ac:dyDescent="0.3">
      <c r="B43" s="1" t="s">
        <v>56</v>
      </c>
      <c r="C43" s="1"/>
      <c r="D43" s="1"/>
      <c r="E43" s="1"/>
      <c r="I43" t="s">
        <v>2</v>
      </c>
      <c r="J43" s="3">
        <v>6</v>
      </c>
    </row>
    <row r="44" spans="1:12" ht="18.75" x14ac:dyDescent="0.3">
      <c r="A44" t="s">
        <v>57</v>
      </c>
      <c r="B44" s="1"/>
      <c r="C44" s="1"/>
      <c r="D44" s="1"/>
      <c r="J44" s="3"/>
    </row>
    <row r="45" spans="1:12" x14ac:dyDescent="0.25">
      <c r="A45" s="4" t="s">
        <v>3</v>
      </c>
      <c r="B45" s="4" t="s">
        <v>4</v>
      </c>
      <c r="C45" s="4" t="s">
        <v>5</v>
      </c>
      <c r="D45" s="89" t="s">
        <v>6</v>
      </c>
      <c r="E45" s="90"/>
      <c r="F45" s="91"/>
      <c r="G45" s="4" t="s">
        <v>7</v>
      </c>
      <c r="H45" s="4" t="s">
        <v>8</v>
      </c>
      <c r="I45" s="89" t="s">
        <v>9</v>
      </c>
      <c r="J45" s="90"/>
      <c r="K45" s="90"/>
      <c r="L45" s="91"/>
    </row>
    <row r="46" spans="1:12" ht="15.75" x14ac:dyDescent="0.25">
      <c r="A46" s="5" t="s">
        <v>10</v>
      </c>
      <c r="B46" s="6"/>
      <c r="C46" s="7"/>
      <c r="D46" s="74"/>
      <c r="E46" s="75"/>
      <c r="F46" s="76"/>
      <c r="G46" s="8"/>
      <c r="H46" s="9"/>
      <c r="I46" s="88"/>
      <c r="J46" s="88"/>
      <c r="K46" s="88"/>
      <c r="L46" s="88"/>
    </row>
    <row r="47" spans="1:12" x14ac:dyDescent="0.25">
      <c r="A47" s="10" t="s">
        <v>11</v>
      </c>
      <c r="B47" s="6"/>
      <c r="C47" s="7"/>
      <c r="D47" s="74"/>
      <c r="E47" s="75"/>
      <c r="F47" s="76"/>
      <c r="G47" s="8"/>
      <c r="H47" s="9"/>
      <c r="I47" s="88"/>
      <c r="J47" s="88"/>
      <c r="K47" s="88"/>
      <c r="L47" s="88"/>
    </row>
    <row r="48" spans="1:12" x14ac:dyDescent="0.25">
      <c r="A48" s="10" t="s">
        <v>12</v>
      </c>
      <c r="B48" s="6"/>
      <c r="C48" s="11">
        <v>322</v>
      </c>
      <c r="D48" s="65" t="s">
        <v>58</v>
      </c>
      <c r="E48" s="66"/>
      <c r="F48" s="67"/>
      <c r="G48" s="12">
        <v>0</v>
      </c>
      <c r="H48" s="9">
        <v>3500</v>
      </c>
      <c r="I48" s="84" t="s">
        <v>59</v>
      </c>
      <c r="J48" s="85"/>
      <c r="K48" s="85"/>
      <c r="L48" s="86"/>
    </row>
    <row r="49" spans="1:12" x14ac:dyDescent="0.25">
      <c r="A49" s="6"/>
      <c r="B49" s="13"/>
      <c r="C49" s="14">
        <v>322</v>
      </c>
      <c r="D49" s="65" t="s">
        <v>58</v>
      </c>
      <c r="E49" s="66"/>
      <c r="F49" s="67"/>
      <c r="G49" s="18">
        <v>0</v>
      </c>
      <c r="H49" s="62">
        <v>10000</v>
      </c>
      <c r="I49" s="84" t="s">
        <v>60</v>
      </c>
      <c r="J49" s="85"/>
      <c r="K49" s="85"/>
      <c r="L49" s="86"/>
    </row>
    <row r="50" spans="1:12" x14ac:dyDescent="0.25">
      <c r="A50" s="10"/>
      <c r="B50" s="13"/>
      <c r="C50" s="14">
        <v>322</v>
      </c>
      <c r="D50" s="65" t="s">
        <v>58</v>
      </c>
      <c r="E50" s="66"/>
      <c r="F50" s="67"/>
      <c r="G50" s="18">
        <v>0</v>
      </c>
      <c r="H50" s="62">
        <v>12000</v>
      </c>
      <c r="I50" s="87" t="s">
        <v>61</v>
      </c>
      <c r="J50" s="87"/>
      <c r="K50" s="87"/>
      <c r="L50" s="87"/>
    </row>
    <row r="51" spans="1:12" x14ac:dyDescent="0.25">
      <c r="A51" s="10" t="s">
        <v>18</v>
      </c>
      <c r="B51" s="13"/>
      <c r="C51" s="14"/>
      <c r="D51" s="15"/>
      <c r="E51" s="16"/>
      <c r="F51" s="17"/>
      <c r="G51" s="18"/>
      <c r="H51" s="19">
        <f>SUM(H48:H50)</f>
        <v>25500</v>
      </c>
      <c r="I51" s="20"/>
      <c r="J51" s="21"/>
      <c r="K51" s="21"/>
      <c r="L51" s="22"/>
    </row>
    <row r="52" spans="1:12" x14ac:dyDescent="0.25">
      <c r="A52" s="10"/>
      <c r="B52" s="13"/>
      <c r="C52" s="14"/>
      <c r="D52" s="65"/>
      <c r="E52" s="66"/>
      <c r="F52" s="67"/>
      <c r="G52" s="18"/>
      <c r="H52" s="23"/>
      <c r="I52" s="84"/>
      <c r="J52" s="85"/>
      <c r="K52" s="85"/>
      <c r="L52" s="86"/>
    </row>
    <row r="53" spans="1:12" x14ac:dyDescent="0.25">
      <c r="B53" s="6"/>
      <c r="C53" s="7"/>
      <c r="D53" s="74"/>
      <c r="E53" s="75"/>
      <c r="F53" s="76"/>
      <c r="G53" s="8"/>
      <c r="H53" s="24"/>
      <c r="I53" s="77"/>
      <c r="J53" s="77"/>
      <c r="K53" s="77"/>
      <c r="L53" s="77"/>
    </row>
    <row r="54" spans="1:12" ht="15.75" x14ac:dyDescent="0.25">
      <c r="A54" s="25" t="s">
        <v>19</v>
      </c>
      <c r="B54" s="6"/>
      <c r="C54" s="6"/>
      <c r="D54" s="78"/>
      <c r="E54" s="79"/>
      <c r="F54" s="80"/>
      <c r="G54" s="6"/>
      <c r="H54" s="6"/>
      <c r="I54" s="77"/>
      <c r="J54" s="77"/>
      <c r="K54" s="77"/>
      <c r="L54" s="77"/>
    </row>
    <row r="55" spans="1:12" x14ac:dyDescent="0.25">
      <c r="A55" s="10" t="s">
        <v>12</v>
      </c>
      <c r="B55" s="26" t="s">
        <v>31</v>
      </c>
      <c r="C55" s="27">
        <v>713</v>
      </c>
      <c r="D55" s="34" t="s">
        <v>32</v>
      </c>
      <c r="E55" s="30"/>
      <c r="F55" s="31"/>
      <c r="G55" s="37">
        <v>0</v>
      </c>
      <c r="H55" s="63">
        <v>3500</v>
      </c>
      <c r="I55" s="81" t="s">
        <v>62</v>
      </c>
      <c r="J55" s="82"/>
      <c r="K55" s="82"/>
      <c r="L55" s="83"/>
    </row>
    <row r="56" spans="1:12" x14ac:dyDescent="0.25">
      <c r="A56" s="6"/>
      <c r="B56" s="26" t="s">
        <v>25</v>
      </c>
      <c r="C56" s="27">
        <v>717</v>
      </c>
      <c r="D56" s="34" t="s">
        <v>34</v>
      </c>
      <c r="E56" s="30"/>
      <c r="F56" s="31"/>
      <c r="G56" s="9">
        <v>0</v>
      </c>
      <c r="H56" s="9">
        <v>10000</v>
      </c>
      <c r="I56" s="84" t="s">
        <v>63</v>
      </c>
      <c r="J56" s="85"/>
      <c r="K56" s="85"/>
      <c r="L56" s="86"/>
    </row>
    <row r="57" spans="1:12" x14ac:dyDescent="0.25">
      <c r="A57" s="10"/>
      <c r="B57" s="26" t="s">
        <v>31</v>
      </c>
      <c r="C57" s="36">
        <v>717</v>
      </c>
      <c r="D57" s="65" t="s">
        <v>36</v>
      </c>
      <c r="E57" s="66"/>
      <c r="F57" s="67"/>
      <c r="G57" s="37">
        <v>0</v>
      </c>
      <c r="H57" s="12">
        <v>12000</v>
      </c>
      <c r="I57" s="38" t="s">
        <v>64</v>
      </c>
      <c r="J57" s="39"/>
      <c r="K57" s="32"/>
      <c r="L57" s="33"/>
    </row>
    <row r="58" spans="1:12" x14ac:dyDescent="0.25">
      <c r="A58" s="10"/>
      <c r="B58" s="26"/>
      <c r="C58" s="27"/>
      <c r="D58" s="68"/>
      <c r="E58" s="69"/>
      <c r="F58" s="70"/>
      <c r="G58" s="28"/>
      <c r="H58" s="9"/>
      <c r="I58" s="29"/>
      <c r="J58" s="30"/>
      <c r="K58" s="30"/>
      <c r="L58" s="31"/>
    </row>
    <row r="59" spans="1:12" x14ac:dyDescent="0.25">
      <c r="A59" s="10"/>
      <c r="B59" s="26"/>
      <c r="C59" s="27"/>
      <c r="D59" s="42"/>
      <c r="E59" s="43"/>
      <c r="F59" s="44"/>
      <c r="G59" s="28"/>
      <c r="H59" s="24">
        <f>SUM(H55:H57)</f>
        <v>25500</v>
      </c>
      <c r="I59" s="20"/>
      <c r="J59" s="21"/>
      <c r="K59" s="21"/>
      <c r="L59" s="33"/>
    </row>
    <row r="60" spans="1:12" x14ac:dyDescent="0.25">
      <c r="A60" s="10" t="s">
        <v>40</v>
      </c>
      <c r="B60" s="45"/>
      <c r="C60" s="46"/>
      <c r="D60" s="71"/>
      <c r="E60" s="72"/>
      <c r="F60" s="73"/>
      <c r="G60" s="28"/>
      <c r="H60" s="9"/>
      <c r="I60" s="47"/>
      <c r="J60" s="48"/>
      <c r="K60" s="48"/>
      <c r="L60" s="31"/>
    </row>
    <row r="61" spans="1:12" x14ac:dyDescent="0.25">
      <c r="A61" s="10"/>
      <c r="B61" s="26"/>
      <c r="C61" s="27"/>
      <c r="D61" s="42"/>
      <c r="E61" s="43"/>
      <c r="F61" s="44"/>
      <c r="G61" s="28"/>
      <c r="H61" s="24">
        <f>SUM(H60:H60)</f>
        <v>0</v>
      </c>
      <c r="I61" s="20"/>
      <c r="J61" s="32"/>
      <c r="K61" s="32"/>
      <c r="L61" s="31"/>
    </row>
    <row r="62" spans="1:12" x14ac:dyDescent="0.25">
      <c r="A62" s="49" t="s">
        <v>18</v>
      </c>
      <c r="B62" s="26"/>
      <c r="C62" s="27"/>
      <c r="D62" s="42"/>
      <c r="E62" s="50"/>
      <c r="F62" s="51"/>
      <c r="G62" s="28"/>
      <c r="H62" s="52"/>
      <c r="I62" s="29"/>
      <c r="J62" s="30"/>
      <c r="K62" s="30"/>
      <c r="L62" s="31"/>
    </row>
    <row r="63" spans="1:12" x14ac:dyDescent="0.25">
      <c r="A63" s="64" t="s">
        <v>65</v>
      </c>
      <c r="E63" s="53"/>
    </row>
    <row r="64" spans="1:12" x14ac:dyDescent="0.25">
      <c r="A64" t="s">
        <v>66</v>
      </c>
      <c r="H64" s="55" t="s">
        <v>41</v>
      </c>
      <c r="I64" s="55"/>
      <c r="J64" s="53" t="s">
        <v>42</v>
      </c>
      <c r="K64" s="53"/>
    </row>
    <row r="65" spans="1:11" x14ac:dyDescent="0.25">
      <c r="B65" s="54"/>
      <c r="H65" s="55" t="s">
        <v>43</v>
      </c>
      <c r="I65" s="55"/>
      <c r="J65" s="53" t="s">
        <v>44</v>
      </c>
      <c r="K65" s="53"/>
    </row>
    <row r="66" spans="1:11" x14ac:dyDescent="0.25">
      <c r="H66" s="56" t="s">
        <v>45</v>
      </c>
      <c r="I66" s="55"/>
      <c r="J66" s="57">
        <v>43241</v>
      </c>
      <c r="K66" s="53"/>
    </row>
    <row r="67" spans="1:11" x14ac:dyDescent="0.25">
      <c r="H67" s="56" t="s">
        <v>46</v>
      </c>
      <c r="I67" s="55"/>
      <c r="J67" s="53" t="s">
        <v>67</v>
      </c>
      <c r="K67" s="53"/>
    </row>
    <row r="68" spans="1:11" x14ac:dyDescent="0.25">
      <c r="H68" s="56"/>
      <c r="I68" s="55"/>
      <c r="J68" s="53"/>
      <c r="K68" s="53"/>
    </row>
    <row r="69" spans="1:11" x14ac:dyDescent="0.25">
      <c r="A69" s="58" t="s">
        <v>48</v>
      </c>
      <c r="B69" s="3"/>
      <c r="G69" s="58" t="s">
        <v>49</v>
      </c>
      <c r="H69" s="3"/>
    </row>
    <row r="70" spans="1:11" x14ac:dyDescent="0.25">
      <c r="A70" s="6"/>
      <c r="B70" s="4" t="s">
        <v>50</v>
      </c>
      <c r="C70" s="4" t="s">
        <v>51</v>
      </c>
      <c r="D70" s="4" t="s">
        <v>52</v>
      </c>
      <c r="G70" s="6"/>
      <c r="H70" s="4" t="s">
        <v>50</v>
      </c>
      <c r="I70" s="4" t="s">
        <v>51</v>
      </c>
      <c r="J70" s="4" t="s">
        <v>52</v>
      </c>
    </row>
    <row r="71" spans="1:11" x14ac:dyDescent="0.25">
      <c r="A71" s="10" t="s">
        <v>53</v>
      </c>
      <c r="B71" s="9">
        <v>2245580</v>
      </c>
      <c r="C71" s="9">
        <v>2089330</v>
      </c>
      <c r="D71" s="59">
        <v>156250</v>
      </c>
      <c r="G71" s="10" t="s">
        <v>53</v>
      </c>
      <c r="H71" s="9">
        <f>B71+H47</f>
        <v>2245580</v>
      </c>
      <c r="I71" s="9">
        <f>C71+0</f>
        <v>2089330</v>
      </c>
      <c r="J71" s="59">
        <f>SUM(H71-I71)</f>
        <v>156250</v>
      </c>
    </row>
    <row r="72" spans="1:11" x14ac:dyDescent="0.25">
      <c r="A72" s="60" t="s">
        <v>54</v>
      </c>
      <c r="B72" s="9">
        <v>216500</v>
      </c>
      <c r="C72" s="9">
        <v>428387</v>
      </c>
      <c r="D72" s="59">
        <v>-211887</v>
      </c>
      <c r="G72" s="60" t="s">
        <v>54</v>
      </c>
      <c r="H72" s="9">
        <f>B72+H51</f>
        <v>242000</v>
      </c>
      <c r="I72" s="9">
        <f>C72+H59</f>
        <v>453887</v>
      </c>
      <c r="J72" s="59">
        <f t="shared" ref="J72:J74" si="1">SUM(H72-I72)</f>
        <v>-211887</v>
      </c>
    </row>
    <row r="73" spans="1:11" x14ac:dyDescent="0.25">
      <c r="A73" s="60" t="s">
        <v>55</v>
      </c>
      <c r="B73" s="9">
        <v>185900</v>
      </c>
      <c r="C73" s="9">
        <v>94150</v>
      </c>
      <c r="D73" s="59">
        <v>91750</v>
      </c>
      <c r="G73" s="60" t="s">
        <v>55</v>
      </c>
      <c r="H73" s="9">
        <f>B73+H52</f>
        <v>185900</v>
      </c>
      <c r="I73" s="9">
        <f>C73</f>
        <v>94150</v>
      </c>
      <c r="J73" s="59">
        <f t="shared" si="1"/>
        <v>91750</v>
      </c>
    </row>
    <row r="74" spans="1:11" x14ac:dyDescent="0.25">
      <c r="A74" s="8"/>
      <c r="B74" s="24">
        <v>2647980</v>
      </c>
      <c r="C74" s="24">
        <v>2611867</v>
      </c>
      <c r="D74" s="61">
        <v>36113</v>
      </c>
      <c r="G74" s="8"/>
      <c r="H74" s="24">
        <f>SUM(H71:H73)</f>
        <v>2673480</v>
      </c>
      <c r="I74" s="24">
        <f>SUM(I71:I73)</f>
        <v>2637367</v>
      </c>
      <c r="J74" s="61">
        <f t="shared" si="1"/>
        <v>36113</v>
      </c>
    </row>
  </sheetData>
  <mergeCells count="53">
    <mergeCell ref="D3:F3"/>
    <mergeCell ref="I3:L3"/>
    <mergeCell ref="D4:F4"/>
    <mergeCell ref="I4:L4"/>
    <mergeCell ref="D5:F5"/>
    <mergeCell ref="I5:L5"/>
    <mergeCell ref="D13:F13"/>
    <mergeCell ref="I13:L13"/>
    <mergeCell ref="D6:F6"/>
    <mergeCell ref="I6:L6"/>
    <mergeCell ref="D8:F8"/>
    <mergeCell ref="I8:L8"/>
    <mergeCell ref="D9:F9"/>
    <mergeCell ref="I9:L9"/>
    <mergeCell ref="D10:F10"/>
    <mergeCell ref="I10:L10"/>
    <mergeCell ref="D11:F11"/>
    <mergeCell ref="I11:L11"/>
    <mergeCell ref="D12:F12"/>
    <mergeCell ref="D45:F45"/>
    <mergeCell ref="I45:L45"/>
    <mergeCell ref="D14:F14"/>
    <mergeCell ref="I14:L14"/>
    <mergeCell ref="D15:F15"/>
    <mergeCell ref="I15:L15"/>
    <mergeCell ref="D16:F16"/>
    <mergeCell ref="D17:F17"/>
    <mergeCell ref="I18:L18"/>
    <mergeCell ref="D20:F20"/>
    <mergeCell ref="D21:F21"/>
    <mergeCell ref="D23:F23"/>
    <mergeCell ref="D25:F25"/>
    <mergeCell ref="D46:F46"/>
    <mergeCell ref="I46:L46"/>
    <mergeCell ref="D47:F47"/>
    <mergeCell ref="I47:L47"/>
    <mergeCell ref="D48:F48"/>
    <mergeCell ref="I48:L48"/>
    <mergeCell ref="D49:F49"/>
    <mergeCell ref="I49:L49"/>
    <mergeCell ref="D50:F50"/>
    <mergeCell ref="I50:L50"/>
    <mergeCell ref="D52:F52"/>
    <mergeCell ref="I52:L52"/>
    <mergeCell ref="D57:F57"/>
    <mergeCell ref="D58:F58"/>
    <mergeCell ref="D60:F60"/>
    <mergeCell ref="D53:F53"/>
    <mergeCell ref="I53:L53"/>
    <mergeCell ref="D54:F54"/>
    <mergeCell ref="I54:L54"/>
    <mergeCell ref="I55:L55"/>
    <mergeCell ref="I56:L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č. 2 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MAJERČÁKOVÁ Andrea</dc:creator>
  <cp:lastModifiedBy>KURŇAVA Ján</cp:lastModifiedBy>
  <dcterms:created xsi:type="dcterms:W3CDTF">2018-05-28T07:00:41Z</dcterms:created>
  <dcterms:modified xsi:type="dcterms:W3CDTF">2018-05-28T07:11:41Z</dcterms:modified>
</cp:coreProperties>
</file>